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1"/>
  </bookViews>
  <sheets>
    <sheet name="HDCVI" sheetId="1" r:id="rId1"/>
    <sheet name="IP видео" sheetId="2" r:id="rId2"/>
  </sheets>
  <definedNames/>
  <calcPr fullCalcOnLoad="1"/>
</workbook>
</file>

<file path=xl/sharedStrings.xml><?xml version="1.0" encoding="utf-8"?>
<sst xmlns="http://schemas.openxmlformats.org/spreadsheetml/2006/main" count="119" uniqueCount="66">
  <si>
    <t xml:space="preserve">ООО " АрсеналВидео"  </t>
  </si>
  <si>
    <t xml:space="preserve">220037, г. Минск, ул. Долгобродская, д. 14, кв. 17 </t>
  </si>
  <si>
    <t xml:space="preserve">  Тел./факс : 8017 396-91-70</t>
  </si>
  <si>
    <t>УНП 191818080, ОКПО 38100175000</t>
  </si>
  <si>
    <t>Банк : ЗАО "Идея Банк",220034, г.Минск, ул. З.Бядули, д.11  р\с 3012037281002 код 755</t>
  </si>
  <si>
    <t>http://arsenalvideo.by/</t>
  </si>
  <si>
    <t xml:space="preserve">Оборудование для СВН </t>
  </si>
  <si>
    <t>Заказчик:</t>
  </si>
  <si>
    <t>Телефон:</t>
  </si>
  <si>
    <t>Контактн.лицо:</t>
  </si>
  <si>
    <t>E-mail:</t>
  </si>
  <si>
    <t>Тип оборудования</t>
  </si>
  <si>
    <t>Производи-тель</t>
  </si>
  <si>
    <t xml:space="preserve">                 Технические характеристики</t>
  </si>
  <si>
    <t>Кол-во</t>
  </si>
  <si>
    <t>Цена с НДС, руб.</t>
  </si>
  <si>
    <t>Сумма с НДС, руб.</t>
  </si>
  <si>
    <t>Видеорегистратор</t>
  </si>
  <si>
    <t>VC</t>
  </si>
  <si>
    <t>Видеокамеры</t>
  </si>
  <si>
    <t xml:space="preserve">Источники питания </t>
  </si>
  <si>
    <t>Общая стоимость оборудования</t>
  </si>
  <si>
    <t>Специалист отдела продаж</t>
  </si>
  <si>
    <t>Тищенко Иван</t>
  </si>
  <si>
    <t>(017) 396-91-70</t>
  </si>
  <si>
    <t>Кабель</t>
  </si>
  <si>
    <t>цена за 1 метр</t>
  </si>
  <si>
    <t>Прочее</t>
  </si>
  <si>
    <t>НDD 4Tb</t>
  </si>
  <si>
    <t>Жесткий диск для видеорегистратора 4000 Gb</t>
  </si>
  <si>
    <t>АТ-12/30</t>
  </si>
  <si>
    <t xml:space="preserve">Источник стабилизированного питания DC 12.6V, 3А </t>
  </si>
  <si>
    <t>Маршрутизаторы</t>
  </si>
  <si>
    <t>TL-SF1008D</t>
  </si>
  <si>
    <t>8 портов 10/100 Мбит/с с автосогласованием, с разьемами RJ45 (авто-MDI/MDIX)</t>
  </si>
  <si>
    <t xml:space="preserve">UTPCat5e 4x2x0,52 Cu </t>
  </si>
  <si>
    <t>Разъем RJ-45</t>
  </si>
  <si>
    <t xml:space="preserve">разъем для витой пары </t>
  </si>
  <si>
    <t>Монтажные и пусконаладочные работы</t>
  </si>
  <si>
    <t>Кабель-канал</t>
  </si>
  <si>
    <t xml:space="preserve">цена за 1 метр </t>
  </si>
  <si>
    <t>Корбка распаячная</t>
  </si>
  <si>
    <t>Шнур ШВВП 2х0.5 белый</t>
  </si>
  <si>
    <t>Протоколы i8, i8s, i9, onvif. Удобный цифровой зум. Поддержка камер разных производителей. Подключение камер до 5Мп.</t>
  </si>
  <si>
    <t>VC-IP320/42</t>
  </si>
  <si>
    <t>1∕3 SONY 3.2MP Starvis Back-illuminated CMOS Sensor Ambarella S2L   Low-stream WDR 3MP∕1080P∕720P 3MP HD With IR-CUT Board Lens  3.6mm brilliant white</t>
  </si>
  <si>
    <t>(044) 303-22-30</t>
  </si>
  <si>
    <t>100*100*50</t>
  </si>
  <si>
    <t>VC-N0909H</t>
  </si>
  <si>
    <t>TL-SF1005D</t>
  </si>
  <si>
    <t>Коммутатор Fast Ethernet TL-SF1005D</t>
  </si>
  <si>
    <t>Итого</t>
  </si>
  <si>
    <t>VC-C0108H</t>
  </si>
  <si>
    <t>CVI:8*720P/8*1080P(non real- time)
IPC: MAX  4*1080P</t>
  </si>
  <si>
    <t>VC-A20/42</t>
  </si>
  <si>
    <t>Уличная. PAL 1∕3 Aptina CMOS Sensor 1.3MP 960P With IR-CUT Low Illu WDR 3D NR UTC 2.8-12mm Manual Zoom Lens brilliant white</t>
  </si>
  <si>
    <t>Коаксиальный кабель</t>
  </si>
  <si>
    <t>BNC разъем</t>
  </si>
  <si>
    <t xml:space="preserve">Разъем питания </t>
  </si>
  <si>
    <t>разъем для коаксиального кабеля</t>
  </si>
  <si>
    <t>разъем питания</t>
  </si>
  <si>
    <t>lurik@tut.by, lurik@gmail.com</t>
  </si>
  <si>
    <t>Юрий</t>
  </si>
  <si>
    <t>8029-750-69-61</t>
  </si>
  <si>
    <t>ЖСПК-853</t>
  </si>
  <si>
    <t>Коммерчекое предложение действительно в течении 3 дней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</si>
</sst>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i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6"/>
      <name val="Arial Cyr"/>
      <family val="0"/>
    </font>
    <font>
      <sz val="8"/>
      <name val="Arial Cyr"/>
      <family val="0"/>
    </font>
    <font>
      <sz val="12"/>
      <color indexed="8"/>
      <name val="Calibri"/>
      <family val="2"/>
    </font>
    <font>
      <u val="single"/>
      <sz val="10"/>
      <color indexed="12"/>
      <name val="Arial Cyr"/>
      <family val="0"/>
    </font>
    <font>
      <i/>
      <sz val="14"/>
      <name val="Arial Cyr"/>
      <family val="0"/>
    </font>
    <font>
      <b/>
      <i/>
      <sz val="9"/>
      <name val="Arial Cyr"/>
      <family val="0"/>
    </font>
    <font>
      <i/>
      <sz val="10"/>
      <name val="Arial Cyr"/>
      <family val="0"/>
    </font>
    <font>
      <b/>
      <sz val="9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9" fillId="33" borderId="0" xfId="42" applyFill="1" applyAlignment="1" applyProtection="1">
      <alignment horizontal="center"/>
      <protection/>
    </xf>
    <xf numFmtId="0" fontId="9" fillId="0" borderId="0" xfId="42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9" fillId="0" borderId="0" xfId="42" applyFill="1" applyAlignment="1" applyProtection="1">
      <alignment/>
      <protection/>
    </xf>
    <xf numFmtId="0" fontId="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justify" wrapText="1"/>
    </xf>
    <xf numFmtId="1" fontId="3" fillId="0" borderId="0" xfId="0" applyNumberFormat="1" applyFont="1" applyFill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13" fillId="34" borderId="10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vertical="center" wrapText="1"/>
    </xf>
    <xf numFmtId="0" fontId="13" fillId="34" borderId="11" xfId="0" applyFont="1" applyFill="1" applyBorder="1" applyAlignment="1">
      <alignment horizontal="center" vertical="center"/>
    </xf>
    <xf numFmtId="172" fontId="13" fillId="34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35" borderId="0" xfId="0" applyFont="1" applyFill="1" applyBorder="1" applyAlignment="1">
      <alignment vertical="center" wrapText="1"/>
    </xf>
    <xf numFmtId="0" fontId="60" fillId="35" borderId="0" xfId="0" applyFont="1" applyFill="1" applyBorder="1" applyAlignment="1">
      <alignment vertical="center" wrapText="1"/>
    </xf>
    <xf numFmtId="0" fontId="13" fillId="35" borderId="0" xfId="0" applyFont="1" applyFill="1" applyBorder="1" applyAlignment="1">
      <alignment horizontal="center" vertical="center"/>
    </xf>
    <xf numFmtId="172" fontId="13" fillId="35" borderId="0" xfId="0" applyNumberFormat="1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15" fillId="35" borderId="12" xfId="0" applyFont="1" applyFill="1" applyBorder="1" applyAlignment="1">
      <alignment horizontal="center" vertical="center"/>
    </xf>
    <xf numFmtId="172" fontId="15" fillId="35" borderId="12" xfId="0" applyNumberFormat="1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justify" vertical="center" wrapText="1"/>
    </xf>
    <xf numFmtId="0" fontId="15" fillId="36" borderId="0" xfId="0" applyNumberFormat="1" applyFont="1" applyFill="1" applyBorder="1" applyAlignment="1">
      <alignment horizontal="center" vertical="center" wrapText="1"/>
    </xf>
    <xf numFmtId="3" fontId="15" fillId="36" borderId="0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justify" vertical="center" wrapText="1"/>
    </xf>
    <xf numFmtId="0" fontId="15" fillId="36" borderId="12" xfId="0" applyNumberFormat="1" applyFont="1" applyFill="1" applyBorder="1" applyAlignment="1">
      <alignment horizontal="center" vertical="center" wrapText="1"/>
    </xf>
    <xf numFmtId="3" fontId="15" fillId="36" borderId="12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justify" vertical="center" wrapText="1"/>
    </xf>
    <xf numFmtId="0" fontId="60" fillId="0" borderId="0" xfId="0" applyFont="1" applyAlignment="1">
      <alignment/>
    </xf>
    <xf numFmtId="0" fontId="17" fillId="0" borderId="0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3" fontId="1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172" fontId="4" fillId="0" borderId="0" xfId="0" applyNumberFormat="1" applyFont="1" applyAlignment="1">
      <alignment/>
    </xf>
    <xf numFmtId="0" fontId="19" fillId="0" borderId="0" xfId="0" applyFont="1" applyFill="1" applyBorder="1" applyAlignment="1">
      <alignment vertical="center"/>
    </xf>
    <xf numFmtId="0" fontId="20" fillId="0" borderId="0" xfId="0" applyFont="1" applyAlignment="1">
      <alignment horizontal="justify" wrapText="1"/>
    </xf>
    <xf numFmtId="3" fontId="21" fillId="0" borderId="0" xfId="0" applyNumberFormat="1" applyFont="1" applyAlignment="1">
      <alignment horizontal="right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62" fillId="0" borderId="0" xfId="42" applyFont="1" applyFill="1" applyAlignment="1" applyProtection="1">
      <alignment/>
      <protection/>
    </xf>
    <xf numFmtId="0" fontId="23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right"/>
    </xf>
    <xf numFmtId="0" fontId="61" fillId="0" borderId="0" xfId="0" applyFont="1" applyFill="1" applyBorder="1" applyAlignment="1">
      <alignment horizontal="justify"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justify" vertical="center" wrapText="1"/>
    </xf>
    <xf numFmtId="0" fontId="15" fillId="36" borderId="15" xfId="0" applyNumberFormat="1" applyFont="1" applyFill="1" applyBorder="1" applyAlignment="1">
      <alignment horizontal="center" vertical="center" wrapText="1"/>
    </xf>
    <xf numFmtId="3" fontId="15" fillId="36" borderId="15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/>
    </xf>
    <xf numFmtId="172" fontId="13" fillId="35" borderId="17" xfId="0" applyNumberFormat="1" applyFont="1" applyFill="1" applyBorder="1" applyAlignment="1">
      <alignment horizontal="center" vertical="center" wrapText="1"/>
    </xf>
    <xf numFmtId="172" fontId="13" fillId="34" borderId="18" xfId="0" applyNumberFormat="1" applyFont="1" applyFill="1" applyBorder="1" applyAlignment="1">
      <alignment horizontal="center" vertical="center" wrapText="1"/>
    </xf>
    <xf numFmtId="3" fontId="15" fillId="35" borderId="12" xfId="0" applyNumberFormat="1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 horizontal="center" vertical="center"/>
    </xf>
    <xf numFmtId="172" fontId="15" fillId="35" borderId="0" xfId="0" applyNumberFormat="1" applyFont="1" applyFill="1" applyBorder="1" applyAlignment="1">
      <alignment horizontal="center" vertical="center" wrapText="1"/>
    </xf>
    <xf numFmtId="172" fontId="15" fillId="35" borderId="19" xfId="0" applyNumberFormat="1" applyFont="1" applyFill="1" applyBorder="1" applyAlignment="1">
      <alignment horizontal="center" vertical="center" wrapText="1"/>
    </xf>
    <xf numFmtId="172" fontId="15" fillId="35" borderId="20" xfId="0" applyNumberFormat="1" applyFont="1" applyFill="1" applyBorder="1" applyAlignment="1">
      <alignment horizontal="center" vertical="center" wrapText="1"/>
    </xf>
    <xf numFmtId="3" fontId="15" fillId="0" borderId="17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png" /><Relationship Id="rId3" Type="http://schemas.openxmlformats.org/officeDocument/2006/relationships/image" Target="../media/image3.png" /><Relationship Id="rId4" Type="http://schemas.openxmlformats.org/officeDocument/2006/relationships/image" Target="../media/image12.png" /><Relationship Id="rId5" Type="http://schemas.openxmlformats.org/officeDocument/2006/relationships/image" Target="../media/image1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14.png" /><Relationship Id="rId9" Type="http://schemas.openxmlformats.org/officeDocument/2006/relationships/image" Target="../media/image15.jpeg" /><Relationship Id="rId10" Type="http://schemas.openxmlformats.org/officeDocument/2006/relationships/image" Target="../media/image8.jpeg" /><Relationship Id="rId1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20</xdr:row>
      <xdr:rowOff>9525</xdr:rowOff>
    </xdr:from>
    <xdr:to>
      <xdr:col>6</xdr:col>
      <xdr:colOff>762000</xdr:colOff>
      <xdr:row>20</xdr:row>
      <xdr:rowOff>438150</xdr:rowOff>
    </xdr:to>
    <xdr:pic>
      <xdr:nvPicPr>
        <xdr:cNvPr id="1" name="Picture 1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457700"/>
          <a:ext cx="5810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142875</xdr:colOff>
      <xdr:row>17</xdr:row>
      <xdr:rowOff>28575</xdr:rowOff>
    </xdr:from>
    <xdr:to>
      <xdr:col>6</xdr:col>
      <xdr:colOff>762000</xdr:colOff>
      <xdr:row>17</xdr:row>
      <xdr:rowOff>428625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335280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18</xdr:row>
      <xdr:rowOff>38100</xdr:rowOff>
    </xdr:from>
    <xdr:to>
      <xdr:col>6</xdr:col>
      <xdr:colOff>609600</xdr:colOff>
      <xdr:row>18</xdr:row>
      <xdr:rowOff>438150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3810000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22</xdr:row>
      <xdr:rowOff>57150</xdr:rowOff>
    </xdr:from>
    <xdr:to>
      <xdr:col>6</xdr:col>
      <xdr:colOff>752475</xdr:colOff>
      <xdr:row>22</xdr:row>
      <xdr:rowOff>457200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10550" y="5181600"/>
          <a:ext cx="533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25</xdr:row>
      <xdr:rowOff>76200</xdr:rowOff>
    </xdr:from>
    <xdr:to>
      <xdr:col>6</xdr:col>
      <xdr:colOff>838200</xdr:colOff>
      <xdr:row>25</xdr:row>
      <xdr:rowOff>295275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6248400"/>
          <a:ext cx="7048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247650</xdr:colOff>
      <xdr:row>24</xdr:row>
      <xdr:rowOff>47625</xdr:rowOff>
    </xdr:from>
    <xdr:to>
      <xdr:col>6</xdr:col>
      <xdr:colOff>752475</xdr:colOff>
      <xdr:row>24</xdr:row>
      <xdr:rowOff>276225</xdr:rowOff>
    </xdr:to>
    <xdr:pic>
      <xdr:nvPicPr>
        <xdr:cNvPr id="6" name="Picture 468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39125" y="5895975"/>
          <a:ext cx="49530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314325</xdr:colOff>
      <xdr:row>27</xdr:row>
      <xdr:rowOff>38100</xdr:rowOff>
    </xdr:from>
    <xdr:to>
      <xdr:col>6</xdr:col>
      <xdr:colOff>657225</xdr:colOff>
      <xdr:row>27</xdr:row>
      <xdr:rowOff>304800</xdr:rowOff>
    </xdr:to>
    <xdr:pic>
      <xdr:nvPicPr>
        <xdr:cNvPr id="7" name="Picture 5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05800" y="6724650"/>
          <a:ext cx="3429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295275</xdr:colOff>
      <xdr:row>29</xdr:row>
      <xdr:rowOff>28575</xdr:rowOff>
    </xdr:from>
    <xdr:to>
      <xdr:col>6</xdr:col>
      <xdr:colOff>914400</xdr:colOff>
      <xdr:row>29</xdr:row>
      <xdr:rowOff>390525</xdr:rowOff>
    </xdr:to>
    <xdr:pic>
      <xdr:nvPicPr>
        <xdr:cNvPr id="8" name="Рисунок 81" descr="Кабель канал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86750" y="7229475"/>
          <a:ext cx="619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30</xdr:row>
      <xdr:rowOff>38100</xdr:rowOff>
    </xdr:from>
    <xdr:to>
      <xdr:col>6</xdr:col>
      <xdr:colOff>790575</xdr:colOff>
      <xdr:row>30</xdr:row>
      <xdr:rowOff>438150</xdr:rowOff>
    </xdr:to>
    <xdr:pic>
      <xdr:nvPicPr>
        <xdr:cNvPr id="9" name="Рисунок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86725" y="7639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23</xdr:row>
      <xdr:rowOff>76200</xdr:rowOff>
    </xdr:from>
    <xdr:to>
      <xdr:col>6</xdr:col>
      <xdr:colOff>762000</xdr:colOff>
      <xdr:row>23</xdr:row>
      <xdr:rowOff>542925</xdr:rowOff>
    </xdr:to>
    <xdr:pic>
      <xdr:nvPicPr>
        <xdr:cNvPr id="1" name="图片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5572125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19050</xdr:colOff>
      <xdr:row>17</xdr:row>
      <xdr:rowOff>28575</xdr:rowOff>
    </xdr:from>
    <xdr:to>
      <xdr:col>6</xdr:col>
      <xdr:colOff>923925</xdr:colOff>
      <xdr:row>17</xdr:row>
      <xdr:rowOff>447675</xdr:rowOff>
    </xdr:to>
    <xdr:pic>
      <xdr:nvPicPr>
        <xdr:cNvPr id="2" name="Picture 1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10525" y="3352800"/>
          <a:ext cx="8953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314325</xdr:colOff>
      <xdr:row>18</xdr:row>
      <xdr:rowOff>28575</xdr:rowOff>
    </xdr:from>
    <xdr:to>
      <xdr:col>6</xdr:col>
      <xdr:colOff>628650</xdr:colOff>
      <xdr:row>18</xdr:row>
      <xdr:rowOff>428625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05800" y="3838575"/>
          <a:ext cx="314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21</xdr:row>
      <xdr:rowOff>38100</xdr:rowOff>
    </xdr:from>
    <xdr:to>
      <xdr:col>6</xdr:col>
      <xdr:colOff>781050</xdr:colOff>
      <xdr:row>21</xdr:row>
      <xdr:rowOff>390525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24825" y="4933950"/>
          <a:ext cx="64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133350</xdr:colOff>
      <xdr:row>20</xdr:row>
      <xdr:rowOff>19050</xdr:rowOff>
    </xdr:from>
    <xdr:to>
      <xdr:col>6</xdr:col>
      <xdr:colOff>790575</xdr:colOff>
      <xdr:row>20</xdr:row>
      <xdr:rowOff>390525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24825" y="4505325"/>
          <a:ext cx="657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25</xdr:row>
      <xdr:rowOff>19050</xdr:rowOff>
    </xdr:from>
    <xdr:to>
      <xdr:col>6</xdr:col>
      <xdr:colOff>676275</xdr:colOff>
      <xdr:row>25</xdr:row>
      <xdr:rowOff>304800</xdr:rowOff>
    </xdr:to>
    <xdr:pic>
      <xdr:nvPicPr>
        <xdr:cNvPr id="6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29600" y="6353175"/>
          <a:ext cx="4381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28</xdr:row>
      <xdr:rowOff>76200</xdr:rowOff>
    </xdr:from>
    <xdr:to>
      <xdr:col>6</xdr:col>
      <xdr:colOff>771525</xdr:colOff>
      <xdr:row>28</xdr:row>
      <xdr:rowOff>276225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0" y="7248525"/>
          <a:ext cx="65722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190500</xdr:colOff>
      <xdr:row>27</xdr:row>
      <xdr:rowOff>28575</xdr:rowOff>
    </xdr:from>
    <xdr:to>
      <xdr:col>6</xdr:col>
      <xdr:colOff>714375</xdr:colOff>
      <xdr:row>27</xdr:row>
      <xdr:rowOff>314325</xdr:rowOff>
    </xdr:to>
    <xdr:pic>
      <xdr:nvPicPr>
        <xdr:cNvPr id="8" name="Picture 468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81975" y="6877050"/>
          <a:ext cx="5238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209550</xdr:colOff>
      <xdr:row>30</xdr:row>
      <xdr:rowOff>38100</xdr:rowOff>
    </xdr:from>
    <xdr:to>
      <xdr:col>6</xdr:col>
      <xdr:colOff>704850</xdr:colOff>
      <xdr:row>30</xdr:row>
      <xdr:rowOff>266700</xdr:rowOff>
    </xdr:to>
    <xdr:pic>
      <xdr:nvPicPr>
        <xdr:cNvPr id="9" name="Рисунок 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01025" y="7724775"/>
          <a:ext cx="4953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32</xdr:row>
      <xdr:rowOff>0</xdr:rowOff>
    </xdr:from>
    <xdr:to>
      <xdr:col>6</xdr:col>
      <xdr:colOff>933450</xdr:colOff>
      <xdr:row>33</xdr:row>
      <xdr:rowOff>9525</xdr:rowOff>
    </xdr:to>
    <xdr:pic>
      <xdr:nvPicPr>
        <xdr:cNvPr id="10" name="Рисунок 81" descr="Кабель канал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05800" y="8201025"/>
          <a:ext cx="6191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114300</xdr:colOff>
      <xdr:row>33</xdr:row>
      <xdr:rowOff>28575</xdr:rowOff>
    </xdr:from>
    <xdr:to>
      <xdr:col>6</xdr:col>
      <xdr:colOff>809625</xdr:colOff>
      <xdr:row>34</xdr:row>
      <xdr:rowOff>9525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05775" y="85820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rsenalvideo.by/" TargetMode="External" /><Relationship Id="rId2" Type="http://schemas.openxmlformats.org/officeDocument/2006/relationships/hyperlink" Target="mailto:lurik@tut.by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senalvideo.by/" TargetMode="External" /><Relationship Id="rId2" Type="http://schemas.openxmlformats.org/officeDocument/2006/relationships/hyperlink" Target="mailto:lurik@tut.by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31">
      <selection activeCell="F38" sqref="F36:F38"/>
    </sheetView>
  </sheetViews>
  <sheetFormatPr defaultColWidth="9.00390625" defaultRowHeight="12.75"/>
  <cols>
    <col min="1" max="1" width="18.75390625" style="63" customWidth="1"/>
    <col min="2" max="2" width="10.625" style="64" customWidth="1"/>
    <col min="3" max="3" width="43.25390625" style="65" customWidth="1"/>
    <col min="4" max="4" width="8.25390625" style="66" customWidth="1"/>
    <col min="5" max="5" width="12.75390625" style="69" customWidth="1"/>
    <col min="6" max="6" width="11.25390625" style="67" bestFit="1" customWidth="1"/>
    <col min="7" max="7" width="12.37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20.25">
      <c r="A2"/>
      <c r="B2"/>
      <c r="C2" s="7" t="s">
        <v>0</v>
      </c>
      <c r="D2" s="8"/>
      <c r="E2" s="9"/>
      <c r="F2" s="10"/>
    </row>
    <row r="3" spans="1:6" ht="20.25">
      <c r="A3"/>
      <c r="B3"/>
      <c r="C3" s="11"/>
      <c r="D3" s="8"/>
      <c r="E3" s="9"/>
      <c r="F3" s="10"/>
    </row>
    <row r="4" spans="1:6" ht="15.75">
      <c r="A4" s="12" t="s">
        <v>1</v>
      </c>
      <c r="B4" s="13"/>
      <c r="C4" s="13"/>
      <c r="D4" s="98" t="s">
        <v>2</v>
      </c>
      <c r="E4" s="98"/>
      <c r="F4" s="14"/>
    </row>
    <row r="5" spans="1:6" ht="12.75">
      <c r="A5" s="13" t="s">
        <v>3</v>
      </c>
      <c r="B5" s="13"/>
      <c r="C5" s="13"/>
      <c r="D5" s="13"/>
      <c r="E5" s="15"/>
      <c r="F5" s="15"/>
    </row>
    <row r="6" spans="1:7" ht="12.75">
      <c r="A6" s="13" t="s">
        <v>4</v>
      </c>
      <c r="B6" s="13"/>
      <c r="C6" s="13"/>
      <c r="D6" s="13"/>
      <c r="E6" s="16" t="s">
        <v>5</v>
      </c>
      <c r="F6" s="16"/>
      <c r="G6" s="17"/>
    </row>
    <row r="7" spans="1:6" ht="12.75">
      <c r="A7" s="18"/>
      <c r="B7" s="18"/>
      <c r="C7" s="18"/>
      <c r="D7" s="18"/>
      <c r="E7" s="19"/>
      <c r="F7" s="20"/>
    </row>
    <row r="8" spans="1:6" ht="18.75">
      <c r="A8" s="99" t="s">
        <v>6</v>
      </c>
      <c r="B8" s="99"/>
      <c r="C8" s="99"/>
      <c r="D8" s="99"/>
      <c r="E8" s="99"/>
      <c r="F8" s="21"/>
    </row>
    <row r="9" spans="1:6" ht="18.75">
      <c r="A9" s="21"/>
      <c r="B9" s="21"/>
      <c r="C9" s="21"/>
      <c r="D9" s="21"/>
      <c r="E9" s="21"/>
      <c r="F9" s="21"/>
    </row>
    <row r="10" spans="1:6" ht="12.75">
      <c r="A10" s="18"/>
      <c r="B10" s="18"/>
      <c r="C10" s="18"/>
      <c r="D10" s="18"/>
      <c r="E10" s="19"/>
      <c r="F10" s="20"/>
    </row>
    <row r="11" spans="1:6" ht="12.75">
      <c r="A11" s="22" t="s">
        <v>7</v>
      </c>
      <c r="B11" s="22"/>
      <c r="C11" s="23" t="s">
        <v>64</v>
      </c>
      <c r="D11" s="18"/>
      <c r="E11" s="19"/>
      <c r="F11" s="20"/>
    </row>
    <row r="12" spans="1:6" ht="12.75">
      <c r="A12" s="22" t="s">
        <v>8</v>
      </c>
      <c r="B12" s="22"/>
      <c r="C12" s="24" t="s">
        <v>63</v>
      </c>
      <c r="D12" s="18"/>
      <c r="E12" s="19"/>
      <c r="F12" s="20"/>
    </row>
    <row r="13" spans="1:6" ht="12.75">
      <c r="A13" s="22" t="s">
        <v>9</v>
      </c>
      <c r="B13" s="22"/>
      <c r="C13" s="22" t="s">
        <v>62</v>
      </c>
      <c r="D13" s="18"/>
      <c r="E13" s="19"/>
      <c r="F13" s="20"/>
    </row>
    <row r="14" spans="1:6" ht="12.75">
      <c r="A14" s="22" t="s">
        <v>10</v>
      </c>
      <c r="B14" s="19"/>
      <c r="C14" s="19" t="s">
        <v>61</v>
      </c>
      <c r="D14" s="19"/>
      <c r="E14" s="19"/>
      <c r="F14" s="20"/>
    </row>
    <row r="15" spans="1:6" ht="13.5" thickBot="1">
      <c r="A15" s="25"/>
      <c r="B15" s="26"/>
      <c r="C15" s="27"/>
      <c r="D15" s="100"/>
      <c r="E15" s="100"/>
      <c r="F15" s="25"/>
    </row>
    <row r="16" spans="1:6" s="32" customFormat="1" ht="24.75" thickBot="1">
      <c r="A16" s="28" t="s">
        <v>11</v>
      </c>
      <c r="B16" s="29" t="s">
        <v>12</v>
      </c>
      <c r="C16" s="29" t="s">
        <v>13</v>
      </c>
      <c r="D16" s="30" t="s">
        <v>14</v>
      </c>
      <c r="E16" s="31" t="s">
        <v>15</v>
      </c>
      <c r="F16" s="87" t="s">
        <v>16</v>
      </c>
    </row>
    <row r="17" spans="1:6" s="32" customFormat="1" ht="15">
      <c r="A17" s="33"/>
      <c r="B17" s="33"/>
      <c r="C17" s="34" t="s">
        <v>17</v>
      </c>
      <c r="D17" s="35"/>
      <c r="E17" s="36"/>
      <c r="F17" s="86"/>
    </row>
    <row r="18" spans="1:6" s="32" customFormat="1" ht="35.25" customHeight="1">
      <c r="A18" s="88" t="s">
        <v>52</v>
      </c>
      <c r="B18" s="37" t="s">
        <v>18</v>
      </c>
      <c r="C18" s="38" t="s">
        <v>53</v>
      </c>
      <c r="D18" s="39">
        <v>1</v>
      </c>
      <c r="E18" s="40">
        <v>5054000</v>
      </c>
      <c r="F18" s="40">
        <f>E18*D18</f>
        <v>5054000</v>
      </c>
    </row>
    <row r="19" spans="1:6" s="32" customFormat="1" ht="38.25" customHeight="1">
      <c r="A19" s="37" t="s">
        <v>28</v>
      </c>
      <c r="B19" s="41"/>
      <c r="C19" s="38" t="s">
        <v>29</v>
      </c>
      <c r="D19" s="39">
        <v>1</v>
      </c>
      <c r="E19" s="40">
        <v>4860000</v>
      </c>
      <c r="F19" s="40">
        <f>E19*D19</f>
        <v>4860000</v>
      </c>
    </row>
    <row r="20" spans="1:8" s="32" customFormat="1" ht="15">
      <c r="A20" s="42"/>
      <c r="B20" s="43"/>
      <c r="C20" s="44" t="s">
        <v>19</v>
      </c>
      <c r="D20" s="45"/>
      <c r="E20" s="46"/>
      <c r="F20" s="96"/>
      <c r="G20" s="48"/>
      <c r="H20" s="49"/>
    </row>
    <row r="21" spans="1:8" s="32" customFormat="1" ht="38.25">
      <c r="A21" s="50" t="s">
        <v>54</v>
      </c>
      <c r="B21" s="50" t="s">
        <v>18</v>
      </c>
      <c r="C21" s="51" t="s">
        <v>55</v>
      </c>
      <c r="D21" s="52">
        <v>5</v>
      </c>
      <c r="E21" s="53">
        <v>1729000</v>
      </c>
      <c r="F21" s="95">
        <f>E21*D21</f>
        <v>8645000</v>
      </c>
      <c r="G21" s="48"/>
      <c r="H21" s="49"/>
    </row>
    <row r="22" spans="1:8" s="32" customFormat="1" ht="15">
      <c r="A22" s="42"/>
      <c r="B22" s="42"/>
      <c r="C22" s="56" t="s">
        <v>20</v>
      </c>
      <c r="D22" s="45"/>
      <c r="E22" s="46"/>
      <c r="F22" s="47"/>
      <c r="G22" s="48"/>
      <c r="H22" s="49"/>
    </row>
    <row r="23" spans="1:8" s="32" customFormat="1" ht="42" customHeight="1">
      <c r="A23" s="50" t="s">
        <v>30</v>
      </c>
      <c r="B23" s="50"/>
      <c r="C23" s="51" t="s">
        <v>31</v>
      </c>
      <c r="D23" s="52">
        <v>4</v>
      </c>
      <c r="E23" s="53">
        <v>324000</v>
      </c>
      <c r="F23" s="54">
        <f>E23*D23</f>
        <v>1296000</v>
      </c>
      <c r="G23" s="48"/>
      <c r="H23" s="49"/>
    </row>
    <row r="24" spans="1:8" s="32" customFormat="1" ht="15">
      <c r="A24" s="60"/>
      <c r="B24" s="61"/>
      <c r="C24" s="82" t="s">
        <v>25</v>
      </c>
      <c r="D24" s="83"/>
      <c r="E24" s="84"/>
      <c r="F24" s="85"/>
      <c r="G24" s="48"/>
      <c r="H24" s="49"/>
    </row>
    <row r="25" spans="1:8" s="32" customFormat="1" ht="25.5">
      <c r="A25" s="50" t="s">
        <v>56</v>
      </c>
      <c r="B25" s="50"/>
      <c r="C25" s="55" t="s">
        <v>26</v>
      </c>
      <c r="D25" s="52">
        <v>250</v>
      </c>
      <c r="E25" s="53">
        <v>9500</v>
      </c>
      <c r="F25" s="54">
        <f>E25*D25</f>
        <v>2375000</v>
      </c>
      <c r="G25" s="48"/>
      <c r="H25" s="49"/>
    </row>
    <row r="26" spans="1:8" s="32" customFormat="1" ht="25.5">
      <c r="A26" s="50" t="s">
        <v>42</v>
      </c>
      <c r="B26" s="50"/>
      <c r="C26" s="55" t="s">
        <v>26</v>
      </c>
      <c r="D26" s="52">
        <v>250</v>
      </c>
      <c r="E26" s="53">
        <v>9500</v>
      </c>
      <c r="F26" s="54">
        <f>E26*D26</f>
        <v>2375000</v>
      </c>
      <c r="G26" s="48"/>
      <c r="H26" s="49"/>
    </row>
    <row r="27" spans="1:8" s="32" customFormat="1" ht="15">
      <c r="A27" s="60"/>
      <c r="B27" s="61"/>
      <c r="C27" s="82" t="s">
        <v>27</v>
      </c>
      <c r="D27" s="83"/>
      <c r="E27" s="84"/>
      <c r="F27" s="85"/>
      <c r="G27" s="48"/>
      <c r="H27" s="49"/>
    </row>
    <row r="28" spans="1:8" s="32" customFormat="1" ht="25.5" customHeight="1">
      <c r="A28" s="50" t="s">
        <v>57</v>
      </c>
      <c r="B28" s="50"/>
      <c r="C28" s="55" t="s">
        <v>59</v>
      </c>
      <c r="D28" s="52">
        <v>10</v>
      </c>
      <c r="E28" s="53">
        <v>9500</v>
      </c>
      <c r="F28" s="54">
        <f>E28*D28</f>
        <v>95000</v>
      </c>
      <c r="G28" s="48"/>
      <c r="H28" s="49"/>
    </row>
    <row r="29" spans="1:8" s="32" customFormat="1" ht="15">
      <c r="A29" s="50" t="s">
        <v>58</v>
      </c>
      <c r="B29" s="50"/>
      <c r="C29" s="55" t="s">
        <v>60</v>
      </c>
      <c r="D29" s="52">
        <v>5</v>
      </c>
      <c r="E29" s="53">
        <v>9500</v>
      </c>
      <c r="F29" s="54">
        <f>E29*D29</f>
        <v>47500</v>
      </c>
      <c r="G29" s="48"/>
      <c r="H29" s="49"/>
    </row>
    <row r="30" spans="1:8" s="32" customFormat="1" ht="31.5" customHeight="1">
      <c r="A30" s="50" t="s">
        <v>39</v>
      </c>
      <c r="B30" s="50"/>
      <c r="C30" s="55" t="s">
        <v>40</v>
      </c>
      <c r="D30" s="52">
        <v>100</v>
      </c>
      <c r="E30" s="53">
        <v>12000</v>
      </c>
      <c r="F30" s="54">
        <f>E30*D30</f>
        <v>1200000</v>
      </c>
      <c r="G30" s="48"/>
      <c r="H30" s="49"/>
    </row>
    <row r="31" spans="1:8" s="32" customFormat="1" ht="37.5" customHeight="1">
      <c r="A31" s="50" t="s">
        <v>41</v>
      </c>
      <c r="B31" s="50"/>
      <c r="C31" s="55" t="s">
        <v>47</v>
      </c>
      <c r="D31" s="52">
        <v>5</v>
      </c>
      <c r="E31" s="53">
        <v>58000</v>
      </c>
      <c r="F31" s="54">
        <f>E31*D31</f>
        <v>290000</v>
      </c>
      <c r="G31" s="48"/>
      <c r="H31" s="49"/>
    </row>
    <row r="32" spans="1:8" s="32" customFormat="1" ht="15">
      <c r="A32" s="42"/>
      <c r="B32" s="42"/>
      <c r="C32" s="80"/>
      <c r="D32" s="45"/>
      <c r="E32" s="46"/>
      <c r="F32" s="81"/>
      <c r="G32" s="48"/>
      <c r="H32" s="49"/>
    </row>
    <row r="33" spans="1:8" s="32" customFormat="1" ht="25.5">
      <c r="A33" s="42"/>
      <c r="B33" s="42"/>
      <c r="C33" s="80" t="s">
        <v>65</v>
      </c>
      <c r="D33" s="45"/>
      <c r="E33" s="46"/>
      <c r="F33" s="81"/>
      <c r="G33" s="48"/>
      <c r="H33" s="49"/>
    </row>
    <row r="35" s="57" customFormat="1" ht="12">
      <c r="F35" s="58"/>
    </row>
    <row r="36" spans="1:6" s="32" customFormat="1" ht="15">
      <c r="A36" s="59"/>
      <c r="B36" s="59"/>
      <c r="C36" s="101" t="s">
        <v>21</v>
      </c>
      <c r="D36" s="102"/>
      <c r="E36" s="103"/>
      <c r="F36" s="62">
        <f>SUM(F18:F35)</f>
        <v>26237500</v>
      </c>
    </row>
    <row r="37" spans="3:6" ht="16.5" customHeight="1">
      <c r="C37" s="101" t="s">
        <v>38</v>
      </c>
      <c r="D37" s="102"/>
      <c r="E37" s="103"/>
      <c r="F37" s="62">
        <v>15000000</v>
      </c>
    </row>
    <row r="38" spans="3:6" ht="15.75" customHeight="1">
      <c r="C38" s="104" t="s">
        <v>51</v>
      </c>
      <c r="D38" s="104"/>
      <c r="E38" s="104"/>
      <c r="F38" s="97">
        <f>SUM(F36:F37)</f>
        <v>41237500</v>
      </c>
    </row>
    <row r="40" spans="5:6" ht="12.75">
      <c r="E40" s="67"/>
      <c r="F40"/>
    </row>
    <row r="41" spans="1:6" ht="15">
      <c r="A41" s="68" t="s">
        <v>22</v>
      </c>
      <c r="E41" s="67"/>
      <c r="F41"/>
    </row>
    <row r="42" ht="15">
      <c r="A42" s="68" t="s">
        <v>23</v>
      </c>
    </row>
    <row r="43" spans="1:6" ht="15.75">
      <c r="A43" s="68" t="s">
        <v>46</v>
      </c>
      <c r="B43" s="70"/>
      <c r="C43" s="71"/>
      <c r="D43" s="72"/>
      <c r="E43" s="73"/>
      <c r="F43" s="74"/>
    </row>
    <row r="44" spans="1:6" ht="15">
      <c r="A44" s="75" t="s">
        <v>24</v>
      </c>
      <c r="B44" s="76"/>
      <c r="C44" s="71"/>
      <c r="D44" s="72"/>
      <c r="E44" s="73"/>
      <c r="F44" s="74"/>
    </row>
    <row r="45" spans="1:6" ht="15">
      <c r="A45" s="77" t="s">
        <v>5</v>
      </c>
      <c r="B45" s="78"/>
      <c r="C45" s="71"/>
      <c r="D45" s="72"/>
      <c r="E45" s="73"/>
      <c r="F45" s="74"/>
    </row>
    <row r="47" spans="4:6" ht="12.75">
      <c r="D47" s="79"/>
      <c r="E47" s="67"/>
      <c r="F47"/>
    </row>
  </sheetData>
  <sheetProtection/>
  <mergeCells count="6">
    <mergeCell ref="D4:E4"/>
    <mergeCell ref="A8:E8"/>
    <mergeCell ref="D15:E15"/>
    <mergeCell ref="C36:E36"/>
    <mergeCell ref="C37:E37"/>
    <mergeCell ref="C38:E38"/>
  </mergeCells>
  <hyperlinks>
    <hyperlink ref="A45" r:id="rId1" display="http://arsenalvideo.by/"/>
    <hyperlink ref="C14" r:id="rId2" display="lurik@tut.by"/>
  </hyperlinks>
  <printOptions/>
  <pageMargins left="0.2" right="0.19" top="1" bottom="0.39" header="0.5" footer="0.22"/>
  <pageSetup fitToHeight="1" fitToWidth="1" horizontalDpi="600" verticalDpi="600" orientation="portrait" paperSize="9" scale="9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18.75390625" style="63" customWidth="1"/>
    <col min="2" max="2" width="10.625" style="64" customWidth="1"/>
    <col min="3" max="3" width="43.25390625" style="65" customWidth="1"/>
    <col min="4" max="4" width="8.25390625" style="66" customWidth="1"/>
    <col min="5" max="5" width="12.75390625" style="69" customWidth="1"/>
    <col min="6" max="6" width="11.25390625" style="67" bestFit="1" customWidth="1"/>
    <col min="7" max="7" width="12.375" style="0" customWidth="1"/>
  </cols>
  <sheetData>
    <row r="1" spans="1:6" ht="12.75">
      <c r="A1" s="1"/>
      <c r="B1" s="2"/>
      <c r="C1" s="3"/>
      <c r="D1" s="4"/>
      <c r="E1" s="5"/>
      <c r="F1" s="6"/>
    </row>
    <row r="2" spans="1:6" ht="20.25">
      <c r="A2"/>
      <c r="B2"/>
      <c r="C2" s="7" t="s">
        <v>0</v>
      </c>
      <c r="D2" s="8"/>
      <c r="E2" s="9"/>
      <c r="F2" s="10"/>
    </row>
    <row r="3" spans="1:6" ht="20.25">
      <c r="A3"/>
      <c r="B3"/>
      <c r="C3" s="11"/>
      <c r="D3" s="8"/>
      <c r="E3" s="9"/>
      <c r="F3" s="10"/>
    </row>
    <row r="4" spans="1:6" ht="15.75">
      <c r="A4" s="12" t="s">
        <v>1</v>
      </c>
      <c r="B4" s="13"/>
      <c r="C4" s="13"/>
      <c r="D4" s="98" t="s">
        <v>2</v>
      </c>
      <c r="E4" s="98"/>
      <c r="F4" s="14"/>
    </row>
    <row r="5" spans="1:6" ht="12.75">
      <c r="A5" s="13" t="s">
        <v>3</v>
      </c>
      <c r="B5" s="13"/>
      <c r="C5" s="13"/>
      <c r="D5" s="13"/>
      <c r="E5" s="15"/>
      <c r="F5" s="15"/>
    </row>
    <row r="6" spans="1:7" ht="12.75">
      <c r="A6" s="13" t="s">
        <v>4</v>
      </c>
      <c r="B6" s="13"/>
      <c r="C6" s="13"/>
      <c r="D6" s="13"/>
      <c r="E6" s="16" t="s">
        <v>5</v>
      </c>
      <c r="F6" s="16"/>
      <c r="G6" s="17"/>
    </row>
    <row r="7" spans="1:6" ht="12.75">
      <c r="A7" s="18"/>
      <c r="B7" s="18"/>
      <c r="C7" s="18"/>
      <c r="D7" s="18"/>
      <c r="E7" s="19"/>
      <c r="F7" s="20"/>
    </row>
    <row r="8" spans="1:6" ht="18.75">
      <c r="A8" s="99" t="s">
        <v>6</v>
      </c>
      <c r="B8" s="99"/>
      <c r="C8" s="99"/>
      <c r="D8" s="99"/>
      <c r="E8" s="99"/>
      <c r="F8" s="21"/>
    </row>
    <row r="9" spans="1:6" ht="18.75">
      <c r="A9" s="21"/>
      <c r="B9" s="21"/>
      <c r="C9" s="21"/>
      <c r="D9" s="21"/>
      <c r="E9" s="21"/>
      <c r="F9" s="21"/>
    </row>
    <row r="10" spans="1:6" ht="12.75">
      <c r="A10" s="18"/>
      <c r="B10" s="18"/>
      <c r="C10" s="18"/>
      <c r="D10" s="18"/>
      <c r="E10" s="19"/>
      <c r="F10" s="20"/>
    </row>
    <row r="11" spans="1:6" ht="12.75">
      <c r="A11" s="22" t="s">
        <v>7</v>
      </c>
      <c r="B11" s="22"/>
      <c r="C11" s="23" t="s">
        <v>64</v>
      </c>
      <c r="D11" s="18"/>
      <c r="E11" s="19"/>
      <c r="F11" s="20"/>
    </row>
    <row r="12" spans="1:6" ht="12.75">
      <c r="A12" s="22" t="s">
        <v>8</v>
      </c>
      <c r="B12" s="22"/>
      <c r="C12" s="24" t="s">
        <v>63</v>
      </c>
      <c r="D12" s="18"/>
      <c r="E12" s="19"/>
      <c r="F12" s="20"/>
    </row>
    <row r="13" spans="1:6" ht="12.75">
      <c r="A13" s="22" t="s">
        <v>9</v>
      </c>
      <c r="B13" s="22"/>
      <c r="C13" s="22" t="s">
        <v>62</v>
      </c>
      <c r="D13" s="18"/>
      <c r="E13" s="19"/>
      <c r="F13" s="20"/>
    </row>
    <row r="14" spans="1:6" ht="12.75">
      <c r="A14" s="22" t="s">
        <v>10</v>
      </c>
      <c r="B14" s="19"/>
      <c r="C14" s="19" t="s">
        <v>61</v>
      </c>
      <c r="D14" s="19"/>
      <c r="E14" s="19"/>
      <c r="F14" s="20"/>
    </row>
    <row r="15" spans="1:6" ht="13.5" thickBot="1">
      <c r="A15" s="25"/>
      <c r="B15" s="26"/>
      <c r="C15" s="27"/>
      <c r="D15" s="100"/>
      <c r="E15" s="100"/>
      <c r="F15" s="25"/>
    </row>
    <row r="16" spans="1:6" s="32" customFormat="1" ht="24.75" thickBot="1">
      <c r="A16" s="28" t="s">
        <v>11</v>
      </c>
      <c r="B16" s="29" t="s">
        <v>12</v>
      </c>
      <c r="C16" s="29" t="s">
        <v>13</v>
      </c>
      <c r="D16" s="30" t="s">
        <v>14</v>
      </c>
      <c r="E16" s="31" t="s">
        <v>15</v>
      </c>
      <c r="F16" s="87" t="s">
        <v>16</v>
      </c>
    </row>
    <row r="17" spans="1:6" s="32" customFormat="1" ht="15">
      <c r="A17" s="33"/>
      <c r="B17" s="33"/>
      <c r="C17" s="34" t="s">
        <v>17</v>
      </c>
      <c r="D17" s="35"/>
      <c r="E17" s="36"/>
      <c r="F17" s="86"/>
    </row>
    <row r="18" spans="1:6" s="32" customFormat="1" ht="38.25">
      <c r="A18" s="88" t="s">
        <v>48</v>
      </c>
      <c r="B18" s="37" t="s">
        <v>18</v>
      </c>
      <c r="C18" s="38" t="s">
        <v>43</v>
      </c>
      <c r="D18" s="39">
        <v>1</v>
      </c>
      <c r="E18" s="40">
        <v>3654000</v>
      </c>
      <c r="F18" s="40">
        <f>E18*D18</f>
        <v>3654000</v>
      </c>
    </row>
    <row r="19" spans="1:6" s="32" customFormat="1" ht="38.25" customHeight="1">
      <c r="A19" s="37" t="s">
        <v>28</v>
      </c>
      <c r="B19" s="41"/>
      <c r="C19" s="38" t="s">
        <v>29</v>
      </c>
      <c r="D19" s="39">
        <v>1</v>
      </c>
      <c r="E19" s="40">
        <v>4860000</v>
      </c>
      <c r="F19" s="93">
        <f>E19*D19</f>
        <v>4860000</v>
      </c>
    </row>
    <row r="20" spans="1:6" s="32" customFormat="1" ht="15">
      <c r="A20" s="89"/>
      <c r="B20" s="90"/>
      <c r="C20" s="34" t="s">
        <v>32</v>
      </c>
      <c r="D20" s="91"/>
      <c r="E20" s="92"/>
      <c r="F20" s="94"/>
    </row>
    <row r="21" spans="1:6" s="32" customFormat="1" ht="32.25" customHeight="1">
      <c r="A21" s="37" t="s">
        <v>33</v>
      </c>
      <c r="B21" s="41"/>
      <c r="C21" s="38" t="s">
        <v>34</v>
      </c>
      <c r="D21" s="39">
        <v>1</v>
      </c>
      <c r="E21" s="40">
        <v>504000</v>
      </c>
      <c r="F21" s="40">
        <f>E21*D21</f>
        <v>504000</v>
      </c>
    </row>
    <row r="22" spans="1:6" s="32" customFormat="1" ht="32.25" customHeight="1">
      <c r="A22" s="37" t="s">
        <v>49</v>
      </c>
      <c r="B22" s="41"/>
      <c r="C22" s="38" t="s">
        <v>50</v>
      </c>
      <c r="D22" s="39">
        <v>4</v>
      </c>
      <c r="E22" s="40">
        <v>378000</v>
      </c>
      <c r="F22" s="40">
        <f>E22*D22</f>
        <v>1512000</v>
      </c>
    </row>
    <row r="23" spans="1:8" s="32" customFormat="1" ht="15">
      <c r="A23" s="42"/>
      <c r="B23" s="43"/>
      <c r="C23" s="44" t="s">
        <v>19</v>
      </c>
      <c r="D23" s="45"/>
      <c r="E23" s="46"/>
      <c r="F23" s="96"/>
      <c r="G23" s="48"/>
      <c r="H23" s="49"/>
    </row>
    <row r="24" spans="1:8" s="32" customFormat="1" ht="51">
      <c r="A24" s="50" t="s">
        <v>44</v>
      </c>
      <c r="B24" s="50" t="s">
        <v>18</v>
      </c>
      <c r="C24" s="51" t="s">
        <v>45</v>
      </c>
      <c r="D24" s="52">
        <v>5</v>
      </c>
      <c r="E24" s="53">
        <v>3024000</v>
      </c>
      <c r="F24" s="95">
        <f>E24*D24</f>
        <v>15120000</v>
      </c>
      <c r="G24" s="48"/>
      <c r="H24" s="49"/>
    </row>
    <row r="25" spans="1:8" s="32" customFormat="1" ht="15">
      <c r="A25" s="42"/>
      <c r="B25" s="42"/>
      <c r="C25" s="56" t="s">
        <v>20</v>
      </c>
      <c r="D25" s="45"/>
      <c r="E25" s="46"/>
      <c r="F25" s="47"/>
      <c r="G25" s="48"/>
      <c r="H25" s="49"/>
    </row>
    <row r="26" spans="1:8" s="32" customFormat="1" ht="25.5">
      <c r="A26" s="50" t="s">
        <v>30</v>
      </c>
      <c r="B26" s="50"/>
      <c r="C26" s="51" t="s">
        <v>31</v>
      </c>
      <c r="D26" s="52">
        <v>4</v>
      </c>
      <c r="E26" s="53">
        <v>324000</v>
      </c>
      <c r="F26" s="54">
        <f>E26*D26</f>
        <v>1296000</v>
      </c>
      <c r="G26" s="48"/>
      <c r="H26" s="49"/>
    </row>
    <row r="27" spans="1:8" s="32" customFormat="1" ht="15">
      <c r="A27" s="60"/>
      <c r="B27" s="61"/>
      <c r="C27" s="82" t="s">
        <v>25</v>
      </c>
      <c r="D27" s="83"/>
      <c r="E27" s="84"/>
      <c r="F27" s="85"/>
      <c r="G27" s="48"/>
      <c r="H27" s="49"/>
    </row>
    <row r="28" spans="1:8" s="32" customFormat="1" ht="25.5">
      <c r="A28" s="50" t="s">
        <v>35</v>
      </c>
      <c r="B28" s="50"/>
      <c r="C28" s="55" t="s">
        <v>26</v>
      </c>
      <c r="D28" s="52">
        <v>250</v>
      </c>
      <c r="E28" s="53">
        <v>9000</v>
      </c>
      <c r="F28" s="54">
        <f>E28*D28</f>
        <v>2250000</v>
      </c>
      <c r="G28" s="48"/>
      <c r="H28" s="49"/>
    </row>
    <row r="29" spans="1:8" s="32" customFormat="1" ht="25.5">
      <c r="A29" s="50" t="s">
        <v>42</v>
      </c>
      <c r="B29" s="50"/>
      <c r="C29" s="55" t="s">
        <v>26</v>
      </c>
      <c r="D29" s="52">
        <v>250</v>
      </c>
      <c r="E29" s="53">
        <v>9000</v>
      </c>
      <c r="F29" s="54">
        <f>E29*D29</f>
        <v>2250000</v>
      </c>
      <c r="G29" s="48"/>
      <c r="H29" s="49"/>
    </row>
    <row r="30" spans="1:8" s="32" customFormat="1" ht="15">
      <c r="A30" s="60"/>
      <c r="B30" s="61"/>
      <c r="C30" s="82" t="s">
        <v>27</v>
      </c>
      <c r="D30" s="83"/>
      <c r="E30" s="84"/>
      <c r="F30" s="85"/>
      <c r="G30" s="48"/>
      <c r="H30" s="49"/>
    </row>
    <row r="31" spans="1:8" s="32" customFormat="1" ht="25.5" customHeight="1">
      <c r="A31" s="50" t="s">
        <v>36</v>
      </c>
      <c r="B31" s="50"/>
      <c r="C31" s="55" t="s">
        <v>37</v>
      </c>
      <c r="D31" s="52">
        <v>15</v>
      </c>
      <c r="E31" s="53">
        <v>9000</v>
      </c>
      <c r="F31" s="54">
        <f>E31*D31</f>
        <v>135000</v>
      </c>
      <c r="G31" s="48"/>
      <c r="H31" s="49"/>
    </row>
    <row r="32" spans="1:8" s="32" customFormat="1" ht="15">
      <c r="A32" s="50" t="s">
        <v>58</v>
      </c>
      <c r="B32" s="50"/>
      <c r="C32" s="55" t="s">
        <v>60</v>
      </c>
      <c r="D32" s="52">
        <v>10</v>
      </c>
      <c r="E32" s="53">
        <v>9500</v>
      </c>
      <c r="F32" s="54">
        <f>E32*D32</f>
        <v>95000</v>
      </c>
      <c r="G32" s="48"/>
      <c r="H32" s="49"/>
    </row>
    <row r="33" spans="1:8" s="32" customFormat="1" ht="27.75" customHeight="1">
      <c r="A33" s="50" t="s">
        <v>39</v>
      </c>
      <c r="B33" s="50"/>
      <c r="C33" s="55" t="s">
        <v>40</v>
      </c>
      <c r="D33" s="52">
        <v>100</v>
      </c>
      <c r="E33" s="53">
        <v>11000</v>
      </c>
      <c r="F33" s="54">
        <f>E33*D33</f>
        <v>1100000</v>
      </c>
      <c r="G33" s="48"/>
      <c r="H33" s="49"/>
    </row>
    <row r="34" spans="1:8" s="32" customFormat="1" ht="33" customHeight="1">
      <c r="A34" s="50" t="s">
        <v>41</v>
      </c>
      <c r="B34" s="50"/>
      <c r="C34" s="55" t="s">
        <v>47</v>
      </c>
      <c r="D34" s="52">
        <v>5</v>
      </c>
      <c r="E34" s="53">
        <v>55000</v>
      </c>
      <c r="F34" s="54">
        <f>E34*D34</f>
        <v>275000</v>
      </c>
      <c r="G34" s="48"/>
      <c r="H34" s="49"/>
    </row>
    <row r="35" spans="1:8" s="32" customFormat="1" ht="15">
      <c r="A35" s="42"/>
      <c r="B35" s="42"/>
      <c r="C35" s="80"/>
      <c r="D35" s="45"/>
      <c r="E35" s="46"/>
      <c r="F35" s="81"/>
      <c r="G35" s="48"/>
      <c r="H35" s="49"/>
    </row>
    <row r="36" spans="1:8" s="32" customFormat="1" ht="25.5">
      <c r="A36" s="42"/>
      <c r="B36" s="42"/>
      <c r="C36" s="80" t="s">
        <v>65</v>
      </c>
      <c r="D36" s="45"/>
      <c r="E36" s="46"/>
      <c r="F36" s="81"/>
      <c r="G36" s="48"/>
      <c r="H36" s="49"/>
    </row>
    <row r="38" s="57" customFormat="1" ht="12">
      <c r="F38" s="58"/>
    </row>
    <row r="39" spans="1:6" s="32" customFormat="1" ht="15">
      <c r="A39" s="59"/>
      <c r="B39" s="59"/>
      <c r="C39" s="101" t="s">
        <v>21</v>
      </c>
      <c r="D39" s="102"/>
      <c r="E39" s="103"/>
      <c r="F39" s="62">
        <f>SUM(F18:F38)</f>
        <v>33051000</v>
      </c>
    </row>
    <row r="40" spans="3:6" ht="16.5" customHeight="1">
      <c r="C40" s="101" t="s">
        <v>38</v>
      </c>
      <c r="D40" s="102"/>
      <c r="E40" s="103"/>
      <c r="F40" s="62">
        <v>15000000</v>
      </c>
    </row>
    <row r="41" spans="3:6" ht="15.75" customHeight="1">
      <c r="C41" s="104" t="s">
        <v>51</v>
      </c>
      <c r="D41" s="104"/>
      <c r="E41" s="104"/>
      <c r="F41" s="97">
        <f>SUM(F39:F40)</f>
        <v>48051000</v>
      </c>
    </row>
    <row r="43" spans="5:6" ht="12.75">
      <c r="E43" s="67"/>
      <c r="F43"/>
    </row>
    <row r="44" spans="1:6" ht="15">
      <c r="A44" s="68" t="s">
        <v>22</v>
      </c>
      <c r="E44" s="67"/>
      <c r="F44"/>
    </row>
    <row r="45" ht="15">
      <c r="A45" s="68" t="s">
        <v>23</v>
      </c>
    </row>
    <row r="46" spans="1:6" ht="15.75">
      <c r="A46" s="68" t="s">
        <v>46</v>
      </c>
      <c r="B46" s="70"/>
      <c r="C46" s="71"/>
      <c r="D46" s="72"/>
      <c r="E46" s="73"/>
      <c r="F46" s="74"/>
    </row>
    <row r="47" spans="1:6" ht="15">
      <c r="A47" s="75" t="s">
        <v>24</v>
      </c>
      <c r="B47" s="76"/>
      <c r="C47" s="71"/>
      <c r="D47" s="72"/>
      <c r="E47" s="73"/>
      <c r="F47" s="74"/>
    </row>
    <row r="48" spans="1:6" ht="15">
      <c r="A48" s="77" t="s">
        <v>5</v>
      </c>
      <c r="B48" s="78"/>
      <c r="C48" s="71"/>
      <c r="D48" s="72"/>
      <c r="E48" s="73"/>
      <c r="F48" s="74"/>
    </row>
    <row r="50" spans="4:6" ht="12.75">
      <c r="D50" s="79"/>
      <c r="E50" s="67"/>
      <c r="F50"/>
    </row>
  </sheetData>
  <sheetProtection/>
  <mergeCells count="6">
    <mergeCell ref="D4:E4"/>
    <mergeCell ref="A8:E8"/>
    <mergeCell ref="D15:E15"/>
    <mergeCell ref="C39:E39"/>
    <mergeCell ref="C40:E40"/>
    <mergeCell ref="C41:E41"/>
  </mergeCells>
  <hyperlinks>
    <hyperlink ref="A48" r:id="rId1" display="http://arsenalvideo.by/"/>
    <hyperlink ref="C14" r:id="rId2" display="lurik@tut.by"/>
  </hyperlinks>
  <printOptions/>
  <pageMargins left="0.2" right="0.19" top="1" bottom="0.39" header="0.5" footer="0.22"/>
  <pageSetup fitToHeight="1" fitToWidth="1" horizontalDpi="600" verticalDpi="600" orientation="portrait" paperSize="9" scale="9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dcterms:created xsi:type="dcterms:W3CDTF">2015-06-22T07:14:06Z</dcterms:created>
  <dcterms:modified xsi:type="dcterms:W3CDTF">2015-08-27T14:51:17Z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